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y.Zavolokin\Document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12" i="1"/>
  <c r="F6" i="1" s="1"/>
  <c r="F11" i="1"/>
  <c r="E13" i="1"/>
  <c r="E14" i="1"/>
  <c r="E15" i="1"/>
  <c r="E16" i="1"/>
  <c r="E17" i="1"/>
  <c r="E18" i="1"/>
  <c r="E19" i="1"/>
  <c r="E12" i="1"/>
  <c r="E6" i="1" s="1"/>
  <c r="E11" i="1"/>
  <c r="D13" i="1"/>
  <c r="D14" i="1"/>
  <c r="D15" i="1"/>
  <c r="D16" i="1"/>
  <c r="D17" i="1"/>
  <c r="D18" i="1"/>
  <c r="D19" i="1"/>
  <c r="D12" i="1"/>
  <c r="D4" i="1" s="1"/>
  <c r="D11" i="1"/>
  <c r="D5" i="1"/>
  <c r="F22" i="1" l="1"/>
  <c r="E7" i="1"/>
  <c r="E5" i="1"/>
  <c r="E4" i="1"/>
  <c r="F4" i="1"/>
  <c r="E22" i="1"/>
  <c r="F7" i="1"/>
  <c r="F5" i="1"/>
  <c r="D22" i="1"/>
  <c r="D6" i="1"/>
  <c r="D7" i="1"/>
</calcChain>
</file>

<file path=xl/sharedStrings.xml><?xml version="1.0" encoding="utf-8"?>
<sst xmlns="http://schemas.openxmlformats.org/spreadsheetml/2006/main" count="28" uniqueCount="23">
  <si>
    <t xml:space="preserve">Полная стоимость владения с расчетом на 1 отпечаток </t>
  </si>
  <si>
    <t>МФУ / Принтер</t>
  </si>
  <si>
    <t>РРЦ Руб с НДС</t>
  </si>
  <si>
    <t>MXB350PEE</t>
  </si>
  <si>
    <t>MXB450PEE</t>
  </si>
  <si>
    <t>MXB350WEE</t>
  </si>
  <si>
    <t>MXB450WEE</t>
  </si>
  <si>
    <t>Расходные материалы</t>
  </si>
  <si>
    <t>100000 отп</t>
  </si>
  <si>
    <t>200000 отп</t>
  </si>
  <si>
    <t>300000 отп</t>
  </si>
  <si>
    <t>Наименование</t>
  </si>
  <si>
    <t>Ресурс, отпечатков</t>
  </si>
  <si>
    <t>Необходимое количество для замены, шт.</t>
  </si>
  <si>
    <t>Toner MX-B45GT</t>
  </si>
  <si>
    <t>Drum MX-B45DU</t>
  </si>
  <si>
    <t>Developer MX-B45GV</t>
  </si>
  <si>
    <t>DV filter unit MX-B35FK</t>
  </si>
  <si>
    <t>Fusing unit MX-B35FU</t>
  </si>
  <si>
    <t>Transfer unit MX-B35U1</t>
  </si>
  <si>
    <t xml:space="preserve">MF separate roller NROLR2162FCZZ </t>
  </si>
  <si>
    <t>Cтоимость 1 отпечатка (5%)  только с учетом расходных материалов</t>
  </si>
  <si>
    <t>Отпечатков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</si>
</sst>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[$₽-419]_-;\-* #,##0\ [$₽-419]_-;_-* &quot;-&quot;??\ [$₽-419]_-;_-@_-"/>
    <numFmt numFmtId="165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5" fontId="4" fillId="0" borderId="0" xfId="0" applyNumberFormat="1" applyFont="1"/>
    <xf numFmtId="165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11" sqref="D11"/>
    </sheetView>
  </sheetViews>
  <sheetFormatPr defaultRowHeight="14.5" x14ac:dyDescent="0.35"/>
  <cols>
    <col min="1" max="1" width="34.26953125" customWidth="1"/>
    <col min="2" max="2" width="12.1796875" customWidth="1"/>
    <col min="3" max="3" width="15.6328125" customWidth="1"/>
    <col min="4" max="4" width="12.26953125" customWidth="1"/>
    <col min="5" max="5" width="12" customWidth="1"/>
    <col min="6" max="6" width="12.81640625" customWidth="1"/>
  </cols>
  <sheetData>
    <row r="1" spans="1:6" ht="18.5" x14ac:dyDescent="0.45">
      <c r="A1" s="1"/>
      <c r="B1" s="2" t="s">
        <v>0</v>
      </c>
      <c r="C1" s="1"/>
      <c r="D1" s="1"/>
      <c r="E1" s="1"/>
      <c r="F1" s="1"/>
    </row>
    <row r="2" spans="1:6" x14ac:dyDescent="0.35">
      <c r="A2" s="1"/>
      <c r="B2" s="1"/>
      <c r="C2" s="1"/>
      <c r="D2" s="9" t="s">
        <v>22</v>
      </c>
      <c r="E2" s="9"/>
      <c r="F2" s="9"/>
    </row>
    <row r="3" spans="1:6" x14ac:dyDescent="0.35">
      <c r="A3" s="3" t="s">
        <v>1</v>
      </c>
      <c r="B3" s="1"/>
      <c r="C3" s="1" t="s">
        <v>2</v>
      </c>
      <c r="D3" s="1">
        <v>100000</v>
      </c>
      <c r="E3" s="1">
        <v>200000</v>
      </c>
      <c r="F3" s="1">
        <v>300000</v>
      </c>
    </row>
    <row r="4" spans="1:6" x14ac:dyDescent="0.35">
      <c r="A4" s="1" t="s">
        <v>3</v>
      </c>
      <c r="B4" s="1"/>
      <c r="C4" s="4">
        <v>24990</v>
      </c>
      <c r="D4" s="8">
        <f>SUMPRODUCT(C11:C19,D11:D19)/$D$3+C4/$D$3</f>
        <v>0.45994000000000002</v>
      </c>
      <c r="E4" s="8">
        <f>SUMPRODUCT(C11:C19,E11:E19)/$E$3+C4/$E$3</f>
        <v>0.45716499999999999</v>
      </c>
      <c r="F4" s="8">
        <f>SUMPRODUCT(C11:C19,F11:F19)/$F$3+C4/$F$3</f>
        <v>0.45623999999999998</v>
      </c>
    </row>
    <row r="5" spans="1:6" x14ac:dyDescent="0.35">
      <c r="A5" s="1" t="s">
        <v>4</v>
      </c>
      <c r="B5" s="1"/>
      <c r="C5" s="4">
        <v>34990</v>
      </c>
      <c r="D5" s="8">
        <f>SUMPRODUCT(C11:C19,D11:D19)/$D$3+C5/$D$3</f>
        <v>0.55993999999999999</v>
      </c>
      <c r="E5" s="8">
        <f>SUMPRODUCT(C11:C19,E11:E19)/$E$3+C5/$E$3</f>
        <v>0.50716499999999998</v>
      </c>
      <c r="F5" s="8">
        <f>SUMPRODUCT(C11:C19,F11:F19)/$F$3+C5/$F$3</f>
        <v>0.4895733333333333</v>
      </c>
    </row>
    <row r="6" spans="1:6" x14ac:dyDescent="0.35">
      <c r="A6" s="1" t="s">
        <v>5</v>
      </c>
      <c r="B6" s="1"/>
      <c r="C6" s="4">
        <v>44990</v>
      </c>
      <c r="D6" s="8">
        <f>SUMPRODUCT(C11:C19,D11:D19)/$D$3+C6/$D$3</f>
        <v>0.65993999999999997</v>
      </c>
      <c r="E6" s="8">
        <f>SUMPRODUCT(C11:C19,E11:E19)/$E$3+C6/$E$3</f>
        <v>0.55716500000000002</v>
      </c>
      <c r="F6" s="8">
        <f>SUMPRODUCT(C11:C19,F11:F19)/$F$3+C6/$F$3</f>
        <v>0.52290666666666663</v>
      </c>
    </row>
    <row r="7" spans="1:6" x14ac:dyDescent="0.35">
      <c r="A7" s="1" t="s">
        <v>6</v>
      </c>
      <c r="B7" s="1"/>
      <c r="C7" s="4">
        <v>54990</v>
      </c>
      <c r="D7" s="8">
        <f>SUMPRODUCT(C11:C19,D11:D19)/$D$3+C7/$D$3</f>
        <v>0.75994000000000006</v>
      </c>
      <c r="E7" s="8">
        <f>SUMPRODUCT(C11:C19,E11:E19)/$E$3+C7/$E$3</f>
        <v>0.60716499999999995</v>
      </c>
      <c r="F7" s="8">
        <f>SUMPRODUCT(C11:C19,F11:F19)/$F$3+C7/$F$3</f>
        <v>0.55623999999999996</v>
      </c>
    </row>
    <row r="8" spans="1:6" x14ac:dyDescent="0.35">
      <c r="A8" s="1"/>
      <c r="B8" s="1"/>
      <c r="C8" s="1"/>
      <c r="D8" s="1"/>
      <c r="E8" s="1"/>
      <c r="F8" s="1"/>
    </row>
    <row r="9" spans="1:6" x14ac:dyDescent="0.35">
      <c r="A9" s="3" t="s">
        <v>7</v>
      </c>
      <c r="B9" s="1"/>
      <c r="C9" s="1"/>
      <c r="D9" s="5" t="s">
        <v>8</v>
      </c>
      <c r="E9" s="5" t="s">
        <v>9</v>
      </c>
      <c r="F9" s="5" t="s">
        <v>10</v>
      </c>
    </row>
    <row r="10" spans="1:6" ht="75" x14ac:dyDescent="0.35">
      <c r="A10" s="1" t="s">
        <v>11</v>
      </c>
      <c r="B10" s="6" t="s">
        <v>12</v>
      </c>
      <c r="C10" s="6" t="s">
        <v>2</v>
      </c>
      <c r="D10" s="6" t="s">
        <v>13</v>
      </c>
      <c r="E10" s="6" t="s">
        <v>13</v>
      </c>
      <c r="F10" s="6" t="s">
        <v>13</v>
      </c>
    </row>
    <row r="11" spans="1:6" x14ac:dyDescent="0.35">
      <c r="A11" s="1" t="s">
        <v>14</v>
      </c>
      <c r="B11" s="1">
        <v>30000</v>
      </c>
      <c r="C11" s="4">
        <v>5251</v>
      </c>
      <c r="D11" s="1">
        <f>IF(((ROUNDUP(($D$3-6000)/B11,0))*1)&gt;0,(ROUNDUP(($D$3-6000)/B11,0))*1,0)</f>
        <v>4</v>
      </c>
      <c r="E11" s="1">
        <f>IF(((ROUNDUP(($E$3-6000)/B11,0))*1)&gt;0,(ROUNDUP(($E$3-6000)/B11,0))*1,0)</f>
        <v>7</v>
      </c>
      <c r="F11" s="1">
        <f>IF(((ROUNDUP(($F$3-6000)/B11,0))*1)&gt;0,(ROUNDUP(($F$3-6000)/B11,0))*1,0)</f>
        <v>10</v>
      </c>
    </row>
    <row r="12" spans="1:6" x14ac:dyDescent="0.35">
      <c r="A12" s="1" t="s">
        <v>15</v>
      </c>
      <c r="B12" s="1">
        <v>100000</v>
      </c>
      <c r="C12" s="4">
        <v>6685</v>
      </c>
      <c r="D12" s="1">
        <f>IF((ROUNDUP(($D$3-B12)/B12,0))*1&gt;0,(ROUNDUP(($D$3-B12)/B12,0))*1,0)</f>
        <v>0</v>
      </c>
      <c r="E12" s="1">
        <f>IF((ROUNDUP(($E$3-B12)/B12,0))*1&gt;0,(ROUNDUP(($E$3-B12)/B12,0))*1,0)</f>
        <v>1</v>
      </c>
      <c r="F12" s="1">
        <f>IF((ROUNDUP(($F$3-B12)/B12,0))*1&gt;0,(ROUNDUP(($F$3-B12)/B12,0))*1,0)</f>
        <v>2</v>
      </c>
    </row>
    <row r="13" spans="1:6" x14ac:dyDescent="0.35">
      <c r="A13" s="1" t="s">
        <v>16</v>
      </c>
      <c r="B13" s="1">
        <v>100000</v>
      </c>
      <c r="C13" s="4">
        <v>2198</v>
      </c>
      <c r="D13" s="1">
        <f t="shared" ref="D13:D19" si="0">IF((ROUNDUP(($D$3-B13)/B13,0))*1&gt;0,(ROUNDUP(($D$3-B13)/B13,0))*1,0)</f>
        <v>0</v>
      </c>
      <c r="E13" s="1">
        <f t="shared" ref="E13:E19" si="1">IF((ROUNDUP(($E$3-B13)/B13,0))*1&gt;0,(ROUNDUP(($E$3-B13)/B13,0))*1,0)</f>
        <v>1</v>
      </c>
      <c r="F13" s="1">
        <f t="shared" ref="F13:F19" si="2">IF((ROUNDUP(($F$3-B13)/B13,0))*1&gt;0,(ROUNDUP(($F$3-B13)/B13,0))*1,0)</f>
        <v>2</v>
      </c>
    </row>
    <row r="14" spans="1:6" x14ac:dyDescent="0.35">
      <c r="A14" s="1" t="s">
        <v>17</v>
      </c>
      <c r="B14" s="1">
        <v>100000</v>
      </c>
      <c r="C14" s="4">
        <v>1364</v>
      </c>
      <c r="D14" s="1">
        <f t="shared" si="0"/>
        <v>0</v>
      </c>
      <c r="E14" s="1">
        <f t="shared" si="1"/>
        <v>1</v>
      </c>
      <c r="F14" s="1">
        <f t="shared" si="2"/>
        <v>2</v>
      </c>
    </row>
    <row r="15" spans="1:6" x14ac:dyDescent="0.35">
      <c r="A15" s="1" t="s">
        <v>18</v>
      </c>
      <c r="B15" s="1">
        <v>100000</v>
      </c>
      <c r="C15" s="4">
        <v>15491</v>
      </c>
      <c r="D15" s="1">
        <f t="shared" si="0"/>
        <v>0</v>
      </c>
      <c r="E15" s="1">
        <f t="shared" si="1"/>
        <v>1</v>
      </c>
      <c r="F15" s="1">
        <f t="shared" si="2"/>
        <v>2</v>
      </c>
    </row>
    <row r="16" spans="1:6" x14ac:dyDescent="0.35">
      <c r="A16" s="1" t="s">
        <v>19</v>
      </c>
      <c r="B16" s="1">
        <v>100000</v>
      </c>
      <c r="C16" s="4">
        <v>2688</v>
      </c>
      <c r="D16" s="1">
        <f t="shared" si="0"/>
        <v>0</v>
      </c>
      <c r="E16" s="1">
        <f t="shared" si="1"/>
        <v>1</v>
      </c>
      <c r="F16" s="1">
        <f t="shared" si="2"/>
        <v>2</v>
      </c>
    </row>
    <row r="17" spans="1:6" x14ac:dyDescent="0.35">
      <c r="A17" s="1" t="s">
        <v>20</v>
      </c>
      <c r="B17" s="1">
        <v>100000</v>
      </c>
      <c r="C17" s="4">
        <v>420</v>
      </c>
      <c r="D17" s="1">
        <f t="shared" si="0"/>
        <v>0</v>
      </c>
      <c r="E17" s="1">
        <f t="shared" si="1"/>
        <v>1</v>
      </c>
      <c r="F17" s="1">
        <f t="shared" si="2"/>
        <v>2</v>
      </c>
    </row>
    <row r="18" spans="1:6" x14ac:dyDescent="0.35">
      <c r="A18" s="1" t="s">
        <v>20</v>
      </c>
      <c r="B18" s="1">
        <v>100000</v>
      </c>
      <c r="C18" s="4">
        <v>420</v>
      </c>
      <c r="D18" s="1">
        <f t="shared" si="0"/>
        <v>0</v>
      </c>
      <c r="E18" s="1">
        <f t="shared" si="1"/>
        <v>1</v>
      </c>
      <c r="F18" s="1">
        <f t="shared" si="2"/>
        <v>2</v>
      </c>
    </row>
    <row r="19" spans="1:6" x14ac:dyDescent="0.35">
      <c r="A19" s="1" t="s">
        <v>20</v>
      </c>
      <c r="B19" s="1">
        <v>100000</v>
      </c>
      <c r="C19" s="4">
        <v>420</v>
      </c>
      <c r="D19" s="1">
        <f t="shared" si="0"/>
        <v>0</v>
      </c>
      <c r="E19" s="1">
        <f t="shared" si="1"/>
        <v>1</v>
      </c>
      <c r="F19" s="1">
        <f t="shared" si="2"/>
        <v>2</v>
      </c>
    </row>
    <row r="21" spans="1:6" ht="18.5" x14ac:dyDescent="0.45">
      <c r="B21" s="2" t="s">
        <v>21</v>
      </c>
    </row>
    <row r="22" spans="1:6" x14ac:dyDescent="0.35">
      <c r="D22" s="7">
        <f>SUMPRODUCT(C11:C19,D11:D19)/D3</f>
        <v>0.21004</v>
      </c>
      <c r="E22" s="7">
        <f>SUMPRODUCT(C11:C19,E11:E19)/E3</f>
        <v>0.33221499999999998</v>
      </c>
      <c r="F22" s="7">
        <f>SUMPRODUCT(C11:C19,F11:F19)/F3</f>
        <v>0.37293999999999999</v>
      </c>
    </row>
  </sheetData>
  <mergeCells count="1"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Zavolokin, Andrey</dc:creator>
  <cp:lastModifiedBy>Zavolokin, Andrey</cp:lastModifiedBy>
  <dcterms:created xsi:type="dcterms:W3CDTF">2019-02-26T08:22:33Z</dcterms:created>
  <dcterms:modified xsi:type="dcterms:W3CDTF">2019-02-26T08:46:56Z</dcterms:modified>
</cp:coreProperties>
</file>